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CE155695\Downloads\"/>
    </mc:Choice>
  </mc:AlternateContent>
  <xr:revisionPtr revIDLastSave="0" documentId="8_{2A87B931-F050-4769-BCE0-9222AB40983E}" xr6:coauthVersionLast="47" xr6:coauthVersionMax="47" xr10:uidLastSave="{00000000-0000-0000-0000-000000000000}"/>
  <bookViews>
    <workbookView xWindow="57480" yWindow="-120" windowWidth="29040" windowHeight="17640" xr2:uid="{3D05A931-AF08-4193-9475-02C9CD6DCF65}"/>
  </bookViews>
  <sheets>
    <sheet name="Sheet1" sheetId="1" r:id="rId1"/>
  </sheets>
  <externalReferences>
    <externalReference r:id="rId2"/>
  </externalReferenc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 l="1"/>
  <c r="F9" i="1"/>
  <c r="F10" i="1"/>
  <c r="F11" i="1"/>
  <c r="F12" i="1"/>
  <c r="F13" i="1"/>
  <c r="F14" i="1"/>
  <c r="F15" i="1"/>
  <c r="F16" i="1"/>
  <c r="F17" i="1"/>
  <c r="F18" i="1"/>
  <c r="F19" i="1"/>
  <c r="F20" i="1"/>
  <c r="F21" i="1"/>
  <c r="F22" i="1"/>
  <c r="F23" i="1"/>
  <c r="F24" i="1"/>
  <c r="F25" i="1"/>
  <c r="F26" i="1"/>
  <c r="F27" i="1"/>
  <c r="F28" i="1"/>
  <c r="F29" i="1"/>
  <c r="F30" i="1"/>
  <c r="F31" i="1"/>
  <c r="F7" i="1"/>
  <c r="E8" i="1"/>
  <c r="E9" i="1"/>
  <c r="E10" i="1"/>
  <c r="E11" i="1"/>
  <c r="E12" i="1"/>
  <c r="E13" i="1"/>
  <c r="E14" i="1"/>
  <c r="E15" i="1"/>
  <c r="E16" i="1"/>
  <c r="E17" i="1"/>
  <c r="E18" i="1"/>
  <c r="E19" i="1"/>
  <c r="E20" i="1"/>
  <c r="E21" i="1"/>
  <c r="E22" i="1"/>
  <c r="E23" i="1"/>
  <c r="E24" i="1"/>
  <c r="E25" i="1"/>
  <c r="E26" i="1"/>
  <c r="E27" i="1"/>
  <c r="E28" i="1"/>
  <c r="E29" i="1"/>
  <c r="E30" i="1"/>
  <c r="E31" i="1"/>
  <c r="E7" i="1"/>
  <c r="D31" i="1"/>
  <c r="D8" i="1"/>
  <c r="D9" i="1"/>
  <c r="D10" i="1"/>
  <c r="D11" i="1"/>
  <c r="D12" i="1"/>
  <c r="D13" i="1"/>
  <c r="D14" i="1"/>
  <c r="D15" i="1"/>
  <c r="D16" i="1"/>
  <c r="D17" i="1"/>
  <c r="D18" i="1"/>
  <c r="D19" i="1"/>
  <c r="D20" i="1"/>
  <c r="D21" i="1"/>
  <c r="D22" i="1"/>
  <c r="D23" i="1"/>
  <c r="D24" i="1"/>
  <c r="D25" i="1"/>
  <c r="D26" i="1"/>
  <c r="D27" i="1"/>
  <c r="D28" i="1"/>
  <c r="D29" i="1"/>
  <c r="D30" i="1"/>
  <c r="D7" i="1"/>
</calcChain>
</file>

<file path=xl/sharedStrings.xml><?xml version="1.0" encoding="utf-8"?>
<sst xmlns="http://schemas.openxmlformats.org/spreadsheetml/2006/main" count="40" uniqueCount="40">
  <si>
    <t>PRIMARY CARE
TOP 25 PROCEDURE PRICES 2025</t>
  </si>
  <si>
    <t>(Partners in Pediatrics, Hugo, West St. Paul)</t>
  </si>
  <si>
    <t>In an effort to improve transparency about health care costs, the Minnesota Legislature passed a law requiring Minnesota primary care providers to post a list of their top 25 most common preventive care services costing more than $25, along with the corresponding prices for each of those services. This list includes four amounts for each procedure: the providers’ charge, the average commercial reimbursement rate, the Medicare allowable payment rate and the Medicaid allowable payment rate</t>
  </si>
  <si>
    <t>Precios de los 25 Procedimientos de Atención Primaria Más Comunes Para mejorar la transparencia de los costes de los cuidados médicos, la legislatura de Minnesota aprobó una ley que requiere que los profesionales de atención primaria de Minnesota publiquen una lista con los 25 servicios preventivos con un precio superior a 25 dólares más comunes, así como de los precios correspondientes para cada uno de estos servicios. Esta lista incluye cuatro cantidades para cada procedimiento: el coste del profesional médico, la cantidad media que un seguro privado permite que se cobre, la cantidad media que Medicare permite que se cobre y la cantidad media que Medicaid permite que se cobre.</t>
  </si>
  <si>
    <t>25-Ka Ugu Badan Kharashka Daaweynta Caafimaadka Dedaal lagu hagaajiyo daahfurnaanta kharashka daryeelka caafimaadka awgiis, ayaa Golaha Sharcidejinta ee Minnesota waxa ay meelmariyeen sharci ku amraya goobaha daryeelka caafimaadka in ay dadka u diyaariyaan liiska 25-ka daryeelka hawlaha caafimaadka ee ugu badan ee qiimahoodu ka sarreeyo $25, adeeg kasta iyo lacagta lagu bixinayo. Liiskan waxaa ku jira afar lacagood hawl kasta: lacagta adeegga, celceliska lacagta lagu dallaco bukaanka ceymiska shaqada, saamigalacagta lagu dallaco bukaanka Medicare, iyo saamiga lacagta lagu dallaco bukaanka Medicaid.</t>
  </si>
  <si>
    <t>Community-based Clinics 
Clínicas comunitarias de Children’s Minnesota
Kilinigyo Bulshooyin Oo Gaar Ah</t>
  </si>
  <si>
    <t>CPT Code 
Código CPT 
Lambarka CPT</t>
  </si>
  <si>
    <t>CPT Description
 Descripción CPT • Sharraxaadda CPT</t>
  </si>
  <si>
    <t>Charge Amount 
Coste del profesional médico
Lacagta La Iska Rabo</t>
  </si>
  <si>
    <t>Average Commercial Allowable Amount 
Cantidad media que permite un seguro privado
Celceliska Ceymiska Shaqada 
Saamiga Lacagta Lagu Dallaco</t>
  </si>
  <si>
    <t>Medicare Allowable Amount
Cantidad media que permite Medicare 
Bukaanka Medicare Saamiga 
Lacagta Lagu Dallaco</t>
  </si>
  <si>
    <t>Medicaid Allowable Amount
Cantidad media que permite Medicaid 
Bukaanka Medicaid Saamiga 
Lacagta Lagu Dallaco</t>
  </si>
  <si>
    <t>Group A Streptococcus PCR 
Estreptococo grupo A con técnica PCR 
Baarista Infakshanka Cunaha ee PCR</t>
  </si>
  <si>
    <t>Vaccine Administration, Injection One Vaccine 
Administración de vacuna, inyección de una vacuna 
Tallaalka (cirbad ama san-buufis), 1 tallaal</t>
  </si>
  <si>
    <t>Vaccine Administration, Injection Each Additonal 
Administración de vacuna, cada inyección adicional 
Tallaallo (cirbad ama san-buufis) Mar Kale SQ ama IM</t>
  </si>
  <si>
    <t>Flu 6 Month or older 
Preserve Free Quadrivalent Vacuna de la gripe sin conservantes tetravalente
Tallaalka fuluuga aan la barxin ee 4 ama 3 sano ka weyn</t>
  </si>
  <si>
    <t>Test Pure Tone Hearing Air Only 
Audiometría (solo de tonos puros)
Baarista hawada codka maqalka</t>
  </si>
  <si>
    <t>Dev Screen Standardized Instrument Score and Doc 
Tamizaje del desarrollo a través de instrumento estandarizado con interpretación e informe
Sameynta Buundada Dhibcaha Shaashadda iyo Dukumiinti Habeysan</t>
  </si>
  <si>
    <t>New Patient Office Outpatient Visit Level 2 
Visita de nuevo paciente ambulatorio Nivel 2 
Bukaansocod Cusub Booqashada Heerka 2-aad</t>
  </si>
  <si>
    <t>New Patient Office Outpatient Visit Level 3 
Visita de nuevo paciente ambulatorio Nivel 3 
Bukaansocod Cusub Booqashada Heerka 3-aad</t>
  </si>
  <si>
    <t>New Patient Office Outpatient Visit Level 4 
Visita de nuevo paciente ambulatorio Nivel 4 
Bukaansocod Cusub Booqashada Heerka 4-aad</t>
  </si>
  <si>
    <t>New Patient Office Outpatient Visit Level 5 
Visita de nuevo paciente ambulatorio Nivel 5 
Bukaansocod Cusub Booqashada Heerka 5-aad</t>
  </si>
  <si>
    <t>Established Patient Office Outpatient Visit Level 1 Visita de paciente establecido Nivel 1 • Bukaansocod Hore Booqashada Heerka 1-aad</t>
  </si>
  <si>
    <t>Established Patient Office Outpatient Visit Level 2 Visita de paciente establecido Nivel 2 • Bukaansocod Hore Booqashada Heerka 2-aad</t>
  </si>
  <si>
    <t>Established Patient Office Outpatient Visit Level 3 Visita de paciente establecido Nivel 3 • Bukaansocod Hore Booqashada Heerka 3-aad</t>
  </si>
  <si>
    <t>Established Patient Office Outpatient Visit Level 4 Visita de paciente establecido Nivel 4 • Bukaansocod Hore Booqashada Heerka 4-aad</t>
  </si>
  <si>
    <t>Established Patient Office Outpatient Visit Level 5 Visita de paciente establecido Nivel 5 • Bukaansocod Hore Booqashada Heerka 5-aad</t>
  </si>
  <si>
    <t>Preventative Visit New Infant&lt;1 Year
Vista Preventiva nuevo paciente menor de 1 año
Booqashada Baaris Guud Nuunne Cusub Ka-yar Sannad</t>
  </si>
  <si>
    <t>Preventative Visit New 1–4 Years 
Visita preventiva nuevo paciente 1–4 años  
Baaris Guud Bukaan Cusub 1 ilaa 4 sano</t>
  </si>
  <si>
    <t>Preventative Visit New 5–11 Years
Visita preventiva nuevo paciente 5–11 años
Baaris Guud Bukaan Cusub 5–11 Sano</t>
  </si>
  <si>
    <t>Preventative Visit New 12–17 Years
Visita preventiva nuevo paciente 12–17 años 
Baaris Guud Bukaan Cusub 12–17 Sano</t>
  </si>
  <si>
    <t>Preventative Visit New 18–39 Years 
Visita preventiva nuevo paciente 18–39 años 
Baaris Guud Bukaan Cusub 18–39 Sano</t>
  </si>
  <si>
    <t>Preventative Visit Established Infant &lt;1 Year
Visita preventiva paciente establecido menor de 1 año
Booqashada Baaris Guud Nuunne Ka-yar Sannad</t>
  </si>
  <si>
    <t>Preventative Visit Established 1–4 Years
Visita preventiva paciente establecido 1–4 años 
Baaris Guud Bukaansocod 1 ilaa 4 Sano</t>
  </si>
  <si>
    <t>Preventative Visit Established 5–11 Years Visita preventiva paciente establecido 5–11 años • Booqashada Ka hortaga Bukaansocod 5 ilaa 11 Sano</t>
  </si>
  <si>
    <t>Preventative Visit Established 12–17 Years 
Visita preventiva paciente establecido 12–17 años 
Booqashada ka hortagga ah Bukaansocod 12 ilaa 17 Sano</t>
  </si>
  <si>
    <t>Preventative Visit Established 18–39 Years
Visita preventiva paciente establecido 18–39 años 
Booqashada ka hortagga ah Bukaansocod 18 ilaa 39 Sano</t>
  </si>
  <si>
    <t>For the most accurate estimate of the cost of care that a patient will incur, patient families can call their insurance provider or contact Children’s Minnesota at PatientCostEstimates@childrensMN.org or call 952-992-5627 for assistance in understanding the charges and related costs for a procedure or visit.</t>
  </si>
  <si>
    <t>Las familias de los pacientes que necesiten un estimación lo más exacta posible del coste de un procedimiento o visita pueden ponerse en contacto con su seguro médico o con Children’s Minnesota a través del correo electrónico PatientCostEstimates@childrensMN.org o el teléfono 952-992-5627.</t>
  </si>
  <si>
    <t>Qiyaasta ugu saxsan ee qiimaha daryeelka bukaanku lagu yeelan doono, qoysaska bukaanka waxay toos ugu imaan karaan ama kala soo xiriiri karaan Isbitaalka Carruurta Minnesota PatientCostEstimates@childrensMN.org ama taleefanka 952-992-5627 si looga caawiyo fahmidda lacagta iyo waxyaabaha kharashyada la xiriira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</si>
</sst>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4"/>
      <color theme="1"/>
      <name val="Calibri"/>
      <family val="2"/>
      <scheme val="minor"/>
    </font>
    <font>
      <sz val="10"/>
      <color rgb="FF333333"/>
      <name val="Georgia"/>
      <family val="1"/>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0" fillId="0" borderId="0" xfId="0" applyAlignment="1">
      <alignment wrapText="1"/>
    </xf>
    <xf numFmtId="0" fontId="0" fillId="0" borderId="0" xfId="0" applyAlignment="1">
      <alignment vertical="center" wrapText="1"/>
    </xf>
    <xf numFmtId="4" fontId="0" fillId="0" borderId="0" xfId="0" applyNumberFormat="1"/>
    <xf numFmtId="0" fontId="1" fillId="0" borderId="0" xfId="0" applyFont="1" applyAlignment="1">
      <alignment wrapText="1"/>
    </xf>
    <xf numFmtId="0" fontId="2" fillId="0" borderId="0" xfId="0" applyFont="1"/>
    <xf numFmtId="0" fontId="0" fillId="0" borderId="0" xfId="0"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revenue\Payor%20Contracting\Price%20Transparency\Top%2025%20Clinic\2022%20Top%2025%20Community%20Based%20Clinics%20List%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row r="1">
          <cell r="A1" t="str">
            <v>TOP 25 PRIMARY CARE PROCEDURE PRICES</v>
          </cell>
        </row>
        <row r="2">
          <cell r="A2" t="str">
            <v>In an effort to improve transparency about health care costs, the Minnesota Legislature passed a law requiring Minnesota primary care providers to post a list of their top 25 most common preventive care services costing more than $25, along with the corresponding prices for each of those services.</v>
          </cell>
        </row>
        <row r="3">
          <cell r="A3" t="str">
            <v>This list includes four amounts for each procedure: the providers’ charge, the average
commercial reimbursement rate, the Medicare allowable payment rate, and the Medicaid
allowable payment rate.</v>
          </cell>
        </row>
        <row r="6">
          <cell r="A6" t="str">
            <v xml:space="preserve">Community Based Clinics </v>
          </cell>
        </row>
        <row r="7">
          <cell r="A7" t="str">
            <v>CPT Code</v>
          </cell>
          <cell r="C7" t="str">
            <v>CPT Description</v>
          </cell>
          <cell r="D7" t="str">
            <v xml:space="preserve">2021 Charge Amount </v>
          </cell>
          <cell r="E7" t="str">
            <v xml:space="preserve">2022 Charge Amount </v>
          </cell>
          <cell r="F7" t="str">
            <v>2021 Average Commercial Allowable Amount</v>
          </cell>
          <cell r="G7" t="str">
            <v>2021 Medicare Allowable Amount</v>
          </cell>
          <cell r="H7" t="str">
            <v>2021 Medicaid Allowable Amount</v>
          </cell>
          <cell r="I7" t="str">
            <v>2022  Average Commercial Allowable Amount</v>
          </cell>
          <cell r="J7" t="str">
            <v>2022 Medicare Allowable Amount</v>
          </cell>
          <cell r="K7" t="str">
            <v>2022 Medicaid Allowable Amount</v>
          </cell>
        </row>
        <row r="8">
          <cell r="A8">
            <v>99202</v>
          </cell>
          <cell r="B8">
            <v>99202</v>
          </cell>
          <cell r="C8" t="str">
            <v>New Patient Office Outpatient Visit Level 2</v>
          </cell>
          <cell r="D8">
            <v>211</v>
          </cell>
          <cell r="E8">
            <v>217</v>
          </cell>
          <cell r="F8">
            <v>135.30644799999999</v>
          </cell>
          <cell r="G8">
            <v>77.232600000000005</v>
          </cell>
          <cell r="H8">
            <v>58.24</v>
          </cell>
          <cell r="I8">
            <v>135.25</v>
          </cell>
          <cell r="J8">
            <v>72.44</v>
          </cell>
          <cell r="K8">
            <v>52.62</v>
          </cell>
        </row>
        <row r="9">
          <cell r="A9">
            <v>99203</v>
          </cell>
          <cell r="B9">
            <v>99203</v>
          </cell>
          <cell r="C9" t="str">
            <v>New Patient Office Outpatient Visit Level 3</v>
          </cell>
          <cell r="D9">
            <v>302</v>
          </cell>
          <cell r="E9">
            <v>311</v>
          </cell>
          <cell r="F9">
            <v>191.52731600000001</v>
          </cell>
          <cell r="G9">
            <v>109.3527</v>
          </cell>
          <cell r="H9">
            <v>82.49</v>
          </cell>
          <cell r="I9">
            <v>205.43</v>
          </cell>
          <cell r="J9">
            <v>111.05</v>
          </cell>
          <cell r="K9">
            <v>80.569999999999993</v>
          </cell>
        </row>
        <row r="10">
          <cell r="A10">
            <v>99204</v>
          </cell>
          <cell r="B10">
            <v>99204</v>
          </cell>
          <cell r="C10" t="str">
            <v>New Patient Office Outpatient Visit Level 4</v>
          </cell>
          <cell r="D10">
            <v>466</v>
          </cell>
          <cell r="E10">
            <v>480</v>
          </cell>
          <cell r="F10">
            <v>290.67455599999994</v>
          </cell>
          <cell r="G10">
            <v>167.0967</v>
          </cell>
          <cell r="H10">
            <v>125.69</v>
          </cell>
          <cell r="I10">
            <v>307.39999999999998</v>
          </cell>
          <cell r="J10">
            <v>165.66</v>
          </cell>
          <cell r="K10">
            <v>120.61</v>
          </cell>
        </row>
        <row r="11">
          <cell r="A11">
            <v>99205</v>
          </cell>
          <cell r="B11">
            <v>99205</v>
          </cell>
          <cell r="C11" t="str">
            <v>New Patient Office Outpatient Visit Level 5</v>
          </cell>
          <cell r="D11">
            <v>579</v>
          </cell>
          <cell r="E11">
            <v>596</v>
          </cell>
          <cell r="F11">
            <v>365.29278400000004</v>
          </cell>
          <cell r="G11">
            <v>211.12649999999999</v>
          </cell>
          <cell r="H11">
            <v>158.58000000000001</v>
          </cell>
          <cell r="I11">
            <v>403.08</v>
          </cell>
          <cell r="J11">
            <v>218.55</v>
          </cell>
          <cell r="K11">
            <v>159.38</v>
          </cell>
        </row>
        <row r="12">
          <cell r="A12">
            <v>99211</v>
          </cell>
          <cell r="B12">
            <v>99211</v>
          </cell>
          <cell r="C12" t="str">
            <v>Established Patient Office Outpatient Visit Level 1</v>
          </cell>
          <cell r="D12">
            <v>57</v>
          </cell>
          <cell r="E12">
            <v>59</v>
          </cell>
          <cell r="F12">
            <v>40.432155999999999</v>
          </cell>
          <cell r="G12">
            <v>23.458500000000004</v>
          </cell>
          <cell r="H12">
            <v>17.829999999999998</v>
          </cell>
          <cell r="I12">
            <v>42.37</v>
          </cell>
          <cell r="J12">
            <v>23.02</v>
          </cell>
          <cell r="K12">
            <v>16.87</v>
          </cell>
        </row>
        <row r="13">
          <cell r="A13">
            <v>99212</v>
          </cell>
          <cell r="B13">
            <v>99212</v>
          </cell>
          <cell r="C13" t="str">
            <v>Established Patient Office Outpatient Visit Level 2</v>
          </cell>
          <cell r="D13">
            <v>123</v>
          </cell>
          <cell r="E13">
            <v>127</v>
          </cell>
          <cell r="F13">
            <v>80.046744000000018</v>
          </cell>
          <cell r="G13">
            <v>46.195200000000007</v>
          </cell>
          <cell r="H13">
            <v>34.83</v>
          </cell>
          <cell r="I13">
            <v>101.22</v>
          </cell>
          <cell r="J13">
            <v>56.15</v>
          </cell>
          <cell r="K13">
            <v>41.04</v>
          </cell>
        </row>
        <row r="14">
          <cell r="A14">
            <v>99213</v>
          </cell>
          <cell r="B14">
            <v>99213</v>
          </cell>
          <cell r="C14" t="str">
            <v>Established Patient Office Outpatient Visit Level 3</v>
          </cell>
          <cell r="D14">
            <v>202</v>
          </cell>
          <cell r="E14">
            <v>208</v>
          </cell>
          <cell r="F14">
            <v>131.70706799999999</v>
          </cell>
          <cell r="G14">
            <v>76.149900000000002</v>
          </cell>
          <cell r="H14">
            <v>57.69</v>
          </cell>
          <cell r="I14">
            <v>164.41</v>
          </cell>
          <cell r="J14">
            <v>90.78</v>
          </cell>
          <cell r="K14">
            <v>66.22</v>
          </cell>
        </row>
        <row r="15">
          <cell r="A15">
            <v>99214</v>
          </cell>
          <cell r="B15">
            <v>99214</v>
          </cell>
          <cell r="C15" t="str">
            <v>Established Patient Office Outpatient Visit Level 4</v>
          </cell>
          <cell r="D15">
            <v>303</v>
          </cell>
          <cell r="E15">
            <v>312</v>
          </cell>
          <cell r="F15">
            <v>192.894856</v>
          </cell>
          <cell r="G15">
            <v>110.43540000000002</v>
          </cell>
          <cell r="H15">
            <v>83.61</v>
          </cell>
          <cell r="I15">
            <v>233.9</v>
          </cell>
          <cell r="J15">
            <v>128.81</v>
          </cell>
          <cell r="K15">
            <v>94.17</v>
          </cell>
        </row>
        <row r="16">
          <cell r="A16">
            <v>99215</v>
          </cell>
          <cell r="B16">
            <v>99215</v>
          </cell>
          <cell r="C16" t="str">
            <v>Established Patient Office Outpatient Visit Level 5</v>
          </cell>
          <cell r="D16">
            <v>408</v>
          </cell>
          <cell r="E16">
            <v>420</v>
          </cell>
          <cell r="F16">
            <v>257.94961999999998</v>
          </cell>
          <cell r="G16">
            <v>148.32990000000004</v>
          </cell>
          <cell r="H16">
            <v>112.31</v>
          </cell>
          <cell r="I16">
            <v>324.66000000000003</v>
          </cell>
          <cell r="J16">
            <v>179.46</v>
          </cell>
          <cell r="K16">
            <v>131.43</v>
          </cell>
        </row>
        <row r="17">
          <cell r="A17">
            <v>99381</v>
          </cell>
          <cell r="B17">
            <v>99381</v>
          </cell>
          <cell r="C17" t="str">
            <v>Preventative Visit New Infant &lt;1 Year</v>
          </cell>
          <cell r="D17">
            <v>332</v>
          </cell>
          <cell r="E17">
            <v>342</v>
          </cell>
          <cell r="F17">
            <v>197.42983199999998</v>
          </cell>
          <cell r="G17">
            <v>112.96170000000001</v>
          </cell>
          <cell r="H17">
            <v>85.56</v>
          </cell>
          <cell r="I17">
            <v>204.68</v>
          </cell>
          <cell r="J17">
            <v>112.34580000000001</v>
          </cell>
          <cell r="K17">
            <v>80.319999999999993</v>
          </cell>
        </row>
        <row r="18">
          <cell r="A18">
            <v>99382</v>
          </cell>
          <cell r="B18">
            <v>99382</v>
          </cell>
          <cell r="C18" t="str">
            <v>Preventative Visit New 1–4 Years</v>
          </cell>
          <cell r="D18">
            <v>351</v>
          </cell>
          <cell r="E18">
            <v>362</v>
          </cell>
          <cell r="F18">
            <v>206.86729599999998</v>
          </cell>
          <cell r="G18">
            <v>118.37520000000001</v>
          </cell>
          <cell r="H18">
            <v>89.74</v>
          </cell>
          <cell r="I18">
            <v>213.76</v>
          </cell>
          <cell r="J18">
            <v>117.2304</v>
          </cell>
          <cell r="K18">
            <v>83.59</v>
          </cell>
        </row>
        <row r="19">
          <cell r="A19">
            <v>99383</v>
          </cell>
          <cell r="B19">
            <v>99383</v>
          </cell>
          <cell r="C19" t="str">
            <v>Preventative Visit New 5–11 Years</v>
          </cell>
          <cell r="D19">
            <v>361</v>
          </cell>
          <cell r="E19">
            <v>372</v>
          </cell>
          <cell r="F19">
            <v>215.11165199999999</v>
          </cell>
          <cell r="G19">
            <v>123.4278</v>
          </cell>
          <cell r="H19">
            <v>93.36</v>
          </cell>
          <cell r="I19">
            <v>221.9</v>
          </cell>
          <cell r="J19">
            <v>121.76610000000001</v>
          </cell>
          <cell r="K19">
            <v>86.87</v>
          </cell>
        </row>
        <row r="20">
          <cell r="A20">
            <v>99384</v>
          </cell>
          <cell r="B20">
            <v>99384</v>
          </cell>
          <cell r="C20" t="str">
            <v>Preventative Visit New 12–17 Years</v>
          </cell>
          <cell r="D20">
            <v>407</v>
          </cell>
          <cell r="E20">
            <v>419</v>
          </cell>
          <cell r="F20">
            <v>242.59850399999999</v>
          </cell>
          <cell r="G20">
            <v>139.66830000000002</v>
          </cell>
          <cell r="H20">
            <v>105.34</v>
          </cell>
          <cell r="I20">
            <v>249.3</v>
          </cell>
          <cell r="J20">
            <v>136.7688</v>
          </cell>
          <cell r="K20">
            <v>97.95</v>
          </cell>
        </row>
        <row r="21">
          <cell r="A21">
            <v>99385</v>
          </cell>
          <cell r="B21">
            <v>99385</v>
          </cell>
          <cell r="C21" t="str">
            <v>Preventative Visit New 18–39 Years</v>
          </cell>
          <cell r="D21">
            <v>393</v>
          </cell>
          <cell r="E21">
            <v>405</v>
          </cell>
          <cell r="F21">
            <v>234.56614800000003</v>
          </cell>
          <cell r="G21">
            <v>135.33750000000001</v>
          </cell>
          <cell r="H21">
            <v>102.28</v>
          </cell>
          <cell r="I21">
            <v>242.18</v>
          </cell>
          <cell r="J21">
            <v>132.93090000000001</v>
          </cell>
          <cell r="K21">
            <v>94.92</v>
          </cell>
        </row>
        <row r="22">
          <cell r="A22">
            <v>99391</v>
          </cell>
          <cell r="B22">
            <v>99391</v>
          </cell>
          <cell r="C22" t="str">
            <v>Preventative Visit Est Infant &lt;1 Year</v>
          </cell>
          <cell r="D22">
            <v>297</v>
          </cell>
          <cell r="E22">
            <v>306</v>
          </cell>
          <cell r="F22">
            <v>177.961308</v>
          </cell>
          <cell r="G22">
            <v>102.13470000000001</v>
          </cell>
          <cell r="H22">
            <v>77.19</v>
          </cell>
          <cell r="I22">
            <v>183.92</v>
          </cell>
          <cell r="J22">
            <v>100.83210000000001</v>
          </cell>
          <cell r="K22">
            <v>72.260000000000005</v>
          </cell>
        </row>
        <row r="23">
          <cell r="A23">
            <v>99392</v>
          </cell>
          <cell r="B23">
            <v>99392</v>
          </cell>
          <cell r="C23" t="str">
            <v>Preventative Visit Est 1–4 Years</v>
          </cell>
          <cell r="D23">
            <v>318</v>
          </cell>
          <cell r="E23">
            <v>328</v>
          </cell>
          <cell r="F23">
            <v>189.803044</v>
          </cell>
          <cell r="G23">
            <v>108.6309</v>
          </cell>
          <cell r="H23">
            <v>82.21</v>
          </cell>
          <cell r="I23">
            <v>196.35</v>
          </cell>
          <cell r="J23">
            <v>107.81009999999999</v>
          </cell>
          <cell r="K23">
            <v>77.05</v>
          </cell>
        </row>
        <row r="24">
          <cell r="A24">
            <v>99393</v>
          </cell>
          <cell r="B24">
            <v>99393</v>
          </cell>
          <cell r="C24" t="str">
            <v>Preventative Visit Est 5–11 Years</v>
          </cell>
          <cell r="D24">
            <v>317</v>
          </cell>
          <cell r="E24">
            <v>327</v>
          </cell>
          <cell r="F24">
            <v>189.16747599999999</v>
          </cell>
          <cell r="G24">
            <v>108.27000000000001</v>
          </cell>
          <cell r="H24">
            <v>81.93</v>
          </cell>
          <cell r="I24">
            <v>195.7</v>
          </cell>
          <cell r="J24">
            <v>107.46120000000001</v>
          </cell>
          <cell r="K24">
            <v>76.790000000000006</v>
          </cell>
        </row>
        <row r="25">
          <cell r="A25">
            <v>99394</v>
          </cell>
          <cell r="B25">
            <v>99394</v>
          </cell>
          <cell r="C25" t="str">
            <v>Preventative Visit Est 12–17 Years</v>
          </cell>
          <cell r="D25">
            <v>351</v>
          </cell>
          <cell r="E25">
            <v>362</v>
          </cell>
          <cell r="F25">
            <v>207.48686400000003</v>
          </cell>
          <cell r="G25">
            <v>119.09700000000001</v>
          </cell>
          <cell r="H25">
            <v>90.02</v>
          </cell>
          <cell r="I25">
            <v>214.13</v>
          </cell>
          <cell r="J25">
            <v>117.5793</v>
          </cell>
          <cell r="K25">
            <v>83.59</v>
          </cell>
        </row>
        <row r="26">
          <cell r="A26">
            <v>99395</v>
          </cell>
          <cell r="B26">
            <v>99395</v>
          </cell>
          <cell r="C26" t="str">
            <v>Preventative Visit Est 18–39 Years</v>
          </cell>
          <cell r="D26">
            <v>354</v>
          </cell>
          <cell r="E26">
            <v>365</v>
          </cell>
          <cell r="F26">
            <v>211.92781199999999</v>
          </cell>
          <cell r="G26">
            <v>121.9842</v>
          </cell>
          <cell r="H26">
            <v>92.24</v>
          </cell>
          <cell r="I26">
            <v>218.65</v>
          </cell>
          <cell r="J26">
            <v>120.02160000000001</v>
          </cell>
          <cell r="K26">
            <v>85.61</v>
          </cell>
        </row>
        <row r="27">
          <cell r="A27">
            <v>90460</v>
          </cell>
          <cell r="B27">
            <v>90460</v>
          </cell>
          <cell r="C27" t="str">
            <v>Vaccine Admin, One &lt;=18yrs wPhys Counsel Init</v>
          </cell>
          <cell r="D27">
            <v>57</v>
          </cell>
          <cell r="E27">
            <v>59</v>
          </cell>
          <cell r="F27">
            <v>27.747555999999996</v>
          </cell>
          <cell r="G27">
            <v>14.436000000000002</v>
          </cell>
          <cell r="H27">
            <v>10.86</v>
          </cell>
          <cell r="I27">
            <v>31.69</v>
          </cell>
          <cell r="J27">
            <v>17.010000000000002</v>
          </cell>
          <cell r="K27">
            <v>12.84</v>
          </cell>
        </row>
        <row r="28">
          <cell r="A28">
            <v>90461</v>
          </cell>
          <cell r="B28">
            <v>90461</v>
          </cell>
          <cell r="C28" t="str">
            <v>Vaccine Admin, Ea Comp &lt;=18yrs wPhys Coun ea</v>
          </cell>
          <cell r="D28">
            <v>29</v>
          </cell>
          <cell r="E28">
            <v>30</v>
          </cell>
          <cell r="F28">
            <v>16.640336000000001</v>
          </cell>
          <cell r="G28">
            <v>12.9924</v>
          </cell>
          <cell r="H28">
            <v>9.75</v>
          </cell>
          <cell r="I28">
            <v>23.89</v>
          </cell>
          <cell r="J28">
            <v>12.78</v>
          </cell>
          <cell r="K28">
            <v>9.82</v>
          </cell>
        </row>
        <row r="29">
          <cell r="A29">
            <v>90686</v>
          </cell>
          <cell r="B29">
            <v>90686</v>
          </cell>
          <cell r="C29" t="str">
            <v>Flu 6 Mo or older Preserve Free Quadrivalent</v>
          </cell>
          <cell r="D29">
            <v>34</v>
          </cell>
          <cell r="E29">
            <v>35</v>
          </cell>
          <cell r="F29">
            <v>19.445284000000001</v>
          </cell>
          <cell r="G29">
            <v>26.106666666666666</v>
          </cell>
          <cell r="H29">
            <v>19.579999999999998</v>
          </cell>
          <cell r="I29">
            <v>21.42</v>
          </cell>
          <cell r="J29">
            <v>20.53</v>
          </cell>
          <cell r="K29">
            <v>19.579999999999998</v>
          </cell>
        </row>
        <row r="30">
          <cell r="A30">
            <v>92551</v>
          </cell>
          <cell r="B30">
            <v>92551</v>
          </cell>
          <cell r="C30" t="str">
            <v>Test Pure Tone Hearing Air Only</v>
          </cell>
          <cell r="D30">
            <v>37</v>
          </cell>
          <cell r="E30">
            <v>38</v>
          </cell>
          <cell r="F30">
            <v>20.719632000000001</v>
          </cell>
          <cell r="G30">
            <v>11.909700000000001</v>
          </cell>
          <cell r="H30">
            <v>8.2100000000000009</v>
          </cell>
          <cell r="I30">
            <v>21.61</v>
          </cell>
          <cell r="J30">
            <v>11.86</v>
          </cell>
          <cell r="K30">
            <v>8.5500000000000007</v>
          </cell>
        </row>
        <row r="31">
          <cell r="A31">
            <v>87651</v>
          </cell>
          <cell r="B31">
            <v>87651</v>
          </cell>
          <cell r="C31" t="str">
            <v>Group A Streptococcus PCR</v>
          </cell>
          <cell r="D31">
            <v>82</v>
          </cell>
          <cell r="E31">
            <v>84</v>
          </cell>
          <cell r="F31">
            <v>39.911172000000001</v>
          </cell>
          <cell r="G31">
            <v>35.090000000000003</v>
          </cell>
          <cell r="H31">
            <v>35.090000000000003</v>
          </cell>
          <cell r="I31">
            <v>39.17</v>
          </cell>
          <cell r="J31">
            <v>35.090000000000003</v>
          </cell>
          <cell r="K31">
            <v>35.090000000000003</v>
          </cell>
        </row>
        <row r="32">
          <cell r="A32" t="str">
            <v>G2023</v>
          </cell>
          <cell r="B32" t="str">
            <v>G2023</v>
          </cell>
          <cell r="C32" t="str">
            <v>Specimen Collection Covid-19</v>
          </cell>
          <cell r="D32">
            <v>52</v>
          </cell>
          <cell r="E32">
            <v>54</v>
          </cell>
          <cell r="F32">
            <v>25.852000000000004</v>
          </cell>
          <cell r="G32">
            <v>23.46</v>
          </cell>
          <cell r="H32">
            <v>23.46</v>
          </cell>
          <cell r="I32">
            <v>28.2</v>
          </cell>
          <cell r="J32">
            <v>23.46</v>
          </cell>
          <cell r="K32">
            <v>23.46</v>
          </cell>
        </row>
        <row r="33">
          <cell r="A33" t="str">
            <v>U0003</v>
          </cell>
          <cell r="B33" t="str">
            <v>U0003</v>
          </cell>
          <cell r="C33" t="str">
            <v>Out Patient COVID-19 - Mayo Medical Labs</v>
          </cell>
          <cell r="D33">
            <v>119</v>
          </cell>
          <cell r="E33">
            <v>123</v>
          </cell>
          <cell r="F33">
            <v>110.2</v>
          </cell>
          <cell r="G33">
            <v>100</v>
          </cell>
          <cell r="H33">
            <v>100</v>
          </cell>
          <cell r="I33">
            <v>102.63</v>
          </cell>
          <cell r="J33">
            <v>75</v>
          </cell>
          <cell r="K33">
            <v>75</v>
          </cell>
        </row>
        <row r="34">
          <cell r="A34">
            <v>96110</v>
          </cell>
          <cell r="B34">
            <v>96110</v>
          </cell>
          <cell r="C34" t="str">
            <v>Develop Screen Std Instr Score &amp; Document</v>
          </cell>
          <cell r="D34">
            <v>25</v>
          </cell>
          <cell r="E34">
            <v>26</v>
          </cell>
          <cell r="F34">
            <v>15.407820000000001</v>
          </cell>
          <cell r="G34">
            <v>10.105200000000002</v>
          </cell>
          <cell r="H34">
            <v>6.92</v>
          </cell>
          <cell r="I34">
            <v>17.46</v>
          </cell>
          <cell r="J34">
            <v>10.119999999999999</v>
          </cell>
          <cell r="K34">
            <v>7.54</v>
          </cell>
        </row>
        <row r="35">
          <cell r="A35">
            <v>99417</v>
          </cell>
          <cell r="B35">
            <v>99417</v>
          </cell>
          <cell r="C35" t="str">
            <v>PROLONGED OFFICE/OUTPATIENT E/M SVC EA 15 MIN</v>
          </cell>
          <cell r="D35">
            <v>65</v>
          </cell>
          <cell r="I35">
            <v>46.86</v>
          </cell>
          <cell r="J35">
            <v>33.49</v>
          </cell>
          <cell r="K35">
            <v>23.66</v>
          </cell>
        </row>
        <row r="36">
          <cell r="A36" t="str">
            <v>G2212</v>
          </cell>
          <cell r="B36" t="str">
            <v>G2212</v>
          </cell>
          <cell r="C36" t="str">
            <v>PROLONGED OFFICE/OUTPATIENT E/M SVC EA 15 MIN</v>
          </cell>
          <cell r="D36">
            <v>65</v>
          </cell>
          <cell r="I36">
            <v>55.42</v>
          </cell>
          <cell r="J36">
            <v>32.51</v>
          </cell>
          <cell r="K36">
            <v>23.66</v>
          </cell>
        </row>
        <row r="37">
          <cell r="A37" t="str">
            <v>0001A</v>
          </cell>
          <cell r="B37" t="str">
            <v>0001A</v>
          </cell>
          <cell r="C37" t="str">
            <v>Pfizer-Biontech Covid-19 Vaccine Administration – First Dose</v>
          </cell>
          <cell r="D37">
            <v>46</v>
          </cell>
          <cell r="I37">
            <v>54.59</v>
          </cell>
          <cell r="J37">
            <v>40</v>
          </cell>
          <cell r="K37">
            <v>40.01</v>
          </cell>
        </row>
        <row r="38">
          <cell r="A38" t="str">
            <v>0002A</v>
          </cell>
          <cell r="B38" t="str">
            <v>0002A</v>
          </cell>
          <cell r="C38" t="str">
            <v>Pfizer-Biontech Covid-19 Vaccine Administration – Second  Dose</v>
          </cell>
          <cell r="D38">
            <v>46</v>
          </cell>
          <cell r="I38">
            <v>54.59</v>
          </cell>
          <cell r="J38">
            <v>40</v>
          </cell>
          <cell r="K38">
            <v>40.01</v>
          </cell>
        </row>
        <row r="39">
          <cell r="A39" t="str">
            <v>0003A</v>
          </cell>
          <cell r="B39" t="str">
            <v>0003A</v>
          </cell>
          <cell r="C39" t="str">
            <v>Pfizer-Biontech Covid-19 Vaccine Administration – Third Dose</v>
          </cell>
          <cell r="D39">
            <v>46</v>
          </cell>
          <cell r="I39">
            <v>54.59</v>
          </cell>
          <cell r="J39">
            <v>40</v>
          </cell>
          <cell r="K39">
            <v>40.01</v>
          </cell>
        </row>
        <row r="47">
          <cell r="A47" t="str">
            <v>For the most accurate estimate of the cost of care that a patient will incur, patient families can contact Children’s Minnesota at PatientCostEstimates@ChildrensMN.org or call 952-992-5627 for assistance in understanding the charges and related costs
for a procedure or visit.</v>
          </cell>
          <cell r="F47" t="str">
            <v xml:space="preserve">Does this verbiage need updated or changed due to the Nthrive implementation??? </v>
          </cell>
          <cell r="G47" t="str">
            <v>12.14.20: SKS- I would say leave it for 2021, we will have more complete data for 2022.</v>
          </cell>
        </row>
      </sheetData>
      <sheetData sheetId="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7135D-1FDB-427B-B12B-EF06A2DC8DF8}">
  <dimension ref="A1:G36"/>
  <sheetViews>
    <sheetView tabSelected="1" workbookViewId="0">
      <selection activeCell="C27" sqref="C27"/>
    </sheetView>
  </sheetViews>
  <sheetFormatPr defaultRowHeight="15" x14ac:dyDescent="0.25"/>
  <cols>
    <col min="1" max="1" width="60.42578125" customWidth="1"/>
    <col min="2" max="2" width="68.7109375" customWidth="1"/>
    <col min="3" max="3" width="28.5703125" customWidth="1"/>
    <col min="4" max="4" width="40.7109375" customWidth="1"/>
    <col min="5" max="5" width="32.85546875" customWidth="1"/>
    <col min="6" max="6" width="34.28515625" customWidth="1"/>
    <col min="7" max="7" width="15.28515625" customWidth="1"/>
  </cols>
  <sheetData>
    <row r="1" spans="1:7" ht="37.5" x14ac:dyDescent="0.3">
      <c r="A1" s="4" t="s">
        <v>0</v>
      </c>
      <c r="B1" s="5" t="s">
        <v>1</v>
      </c>
      <c r="C1" s="2"/>
    </row>
    <row r="2" spans="1:7" ht="83.45" customHeight="1" x14ac:dyDescent="0.25">
      <c r="A2" s="6" t="s">
        <v>2</v>
      </c>
      <c r="B2" s="6"/>
      <c r="C2" s="6"/>
      <c r="D2" s="6"/>
      <c r="E2" s="6"/>
      <c r="F2" s="6"/>
      <c r="G2" s="6"/>
    </row>
    <row r="3" spans="1:7" ht="79.150000000000006" customHeight="1" x14ac:dyDescent="0.25">
      <c r="A3" s="6" t="s">
        <v>3</v>
      </c>
      <c r="B3" s="6"/>
      <c r="C3" s="6"/>
      <c r="D3" s="6"/>
      <c r="E3" s="6"/>
      <c r="F3" s="6"/>
      <c r="G3" s="6"/>
    </row>
    <row r="4" spans="1:7" ht="92.45" customHeight="1" x14ac:dyDescent="0.25">
      <c r="A4" s="6" t="s">
        <v>4</v>
      </c>
      <c r="B4" s="6"/>
      <c r="C4" s="6"/>
      <c r="D4" s="6"/>
      <c r="E4" s="6"/>
      <c r="F4" s="6"/>
      <c r="G4" s="6"/>
    </row>
    <row r="5" spans="1:7" ht="56.25" x14ac:dyDescent="0.3">
      <c r="A5" s="4" t="s">
        <v>5</v>
      </c>
    </row>
    <row r="6" spans="1:7" ht="75" x14ac:dyDescent="0.25">
      <c r="A6" s="1" t="s">
        <v>6</v>
      </c>
      <c r="B6" s="1" t="s">
        <v>7</v>
      </c>
      <c r="C6" s="1" t="s">
        <v>8</v>
      </c>
      <c r="D6" s="1" t="s">
        <v>9</v>
      </c>
      <c r="E6" s="1" t="s">
        <v>10</v>
      </c>
      <c r="F6" s="1" t="s">
        <v>11</v>
      </c>
    </row>
    <row r="7" spans="1:7" ht="45" x14ac:dyDescent="0.25">
      <c r="A7">
        <v>87651</v>
      </c>
      <c r="B7" s="1" t="s">
        <v>12</v>
      </c>
      <c r="C7" s="3">
        <v>88</v>
      </c>
      <c r="D7" s="3">
        <f>VLOOKUP(A7:A31,[1]Sheet1!$A:$I,9,FALSE)</f>
        <v>39.17</v>
      </c>
      <c r="E7" s="3">
        <f>VLOOKUP(A7:A31,[1]Sheet1!$A:$K,10,FALSE)</f>
        <v>35.090000000000003</v>
      </c>
      <c r="F7" s="3">
        <f>VLOOKUP(A7:A31,[1]Sheet1!$A:$K,11,FALSE)</f>
        <v>35.090000000000003</v>
      </c>
    </row>
    <row r="8" spans="1:7" ht="61.15" customHeight="1" x14ac:dyDescent="0.25">
      <c r="A8">
        <v>90460</v>
      </c>
      <c r="B8" s="1" t="s">
        <v>13</v>
      </c>
      <c r="C8" s="3">
        <v>70</v>
      </c>
      <c r="D8" s="3">
        <f>VLOOKUP(A8:A32,[1]Sheet1!$A:$I,9,FALSE)</f>
        <v>31.69</v>
      </c>
      <c r="E8" s="3">
        <f>VLOOKUP(A8:A32,[1]Sheet1!$A:$K,10,FALSE)</f>
        <v>17.010000000000002</v>
      </c>
      <c r="F8" s="3">
        <f>VLOOKUP(A8:A32,[1]Sheet1!$A:$K,11,FALSE)</f>
        <v>12.84</v>
      </c>
    </row>
    <row r="9" spans="1:7" ht="45" x14ac:dyDescent="0.25">
      <c r="A9">
        <v>90461</v>
      </c>
      <c r="B9" s="1" t="s">
        <v>14</v>
      </c>
      <c r="C9" s="3">
        <v>37</v>
      </c>
      <c r="D9" s="3">
        <f>VLOOKUP(A9:A33,[1]Sheet1!$A:$I,9,FALSE)</f>
        <v>23.89</v>
      </c>
      <c r="E9" s="3">
        <f>VLOOKUP(A9:A33,[1]Sheet1!$A:$K,10,FALSE)</f>
        <v>12.78</v>
      </c>
      <c r="F9" s="3">
        <f>VLOOKUP(A9:A33,[1]Sheet1!$A:$K,11,FALSE)</f>
        <v>9.82</v>
      </c>
    </row>
    <row r="10" spans="1:7" ht="60" x14ac:dyDescent="0.25">
      <c r="A10">
        <v>90686</v>
      </c>
      <c r="B10" s="1" t="s">
        <v>15</v>
      </c>
      <c r="C10" s="3">
        <v>81</v>
      </c>
      <c r="D10" s="3">
        <f>VLOOKUP(A10:A34,[1]Sheet1!$A:$I,9,FALSE)</f>
        <v>21.42</v>
      </c>
      <c r="E10" s="3">
        <f>VLOOKUP(A10:A34,[1]Sheet1!$A:$K,10,FALSE)</f>
        <v>20.53</v>
      </c>
      <c r="F10" s="3">
        <f>VLOOKUP(A10:A34,[1]Sheet1!$A:$K,11,FALSE)</f>
        <v>19.579999999999998</v>
      </c>
    </row>
    <row r="11" spans="1:7" ht="45" x14ac:dyDescent="0.25">
      <c r="A11">
        <v>92551</v>
      </c>
      <c r="B11" s="1" t="s">
        <v>16</v>
      </c>
      <c r="C11" s="3">
        <v>46</v>
      </c>
      <c r="D11" s="3">
        <f>VLOOKUP(A11:A35,[1]Sheet1!$A:$I,9,FALSE)</f>
        <v>21.61</v>
      </c>
      <c r="E11" s="3">
        <f>VLOOKUP(A11:A35,[1]Sheet1!$A:$K,10,FALSE)</f>
        <v>11.86</v>
      </c>
      <c r="F11" s="3">
        <f>VLOOKUP(A11:A35,[1]Sheet1!$A:$K,11,FALSE)</f>
        <v>8.5500000000000007</v>
      </c>
    </row>
    <row r="12" spans="1:7" ht="60" x14ac:dyDescent="0.25">
      <c r="A12">
        <v>96110</v>
      </c>
      <c r="B12" s="1" t="s">
        <v>17</v>
      </c>
      <c r="C12" s="3">
        <v>34</v>
      </c>
      <c r="D12" s="3">
        <f>VLOOKUP(A12:A36,[1]Sheet1!$A:$I,9,FALSE)</f>
        <v>17.46</v>
      </c>
      <c r="E12" s="3">
        <f>VLOOKUP(A12:A36,[1]Sheet1!$A:$K,10,FALSE)</f>
        <v>10.119999999999999</v>
      </c>
      <c r="F12" s="3">
        <f>VLOOKUP(A12:A36,[1]Sheet1!$A:$K,11,FALSE)</f>
        <v>7.54</v>
      </c>
    </row>
    <row r="13" spans="1:7" ht="45" x14ac:dyDescent="0.25">
      <c r="A13">
        <v>99202</v>
      </c>
      <c r="B13" s="1" t="s">
        <v>18</v>
      </c>
      <c r="C13" s="3">
        <v>119</v>
      </c>
      <c r="D13" s="3">
        <f>VLOOKUP(A13:A37,[1]Sheet1!$A:$I,9,FALSE)</f>
        <v>135.25</v>
      </c>
      <c r="E13" s="3">
        <f>VLOOKUP(A13:A37,[1]Sheet1!$A:$K,10,FALSE)</f>
        <v>72.44</v>
      </c>
      <c r="F13" s="3">
        <f>VLOOKUP(A13:A37,[1]Sheet1!$A:$K,11,FALSE)</f>
        <v>52.62</v>
      </c>
    </row>
    <row r="14" spans="1:7" ht="45" x14ac:dyDescent="0.25">
      <c r="A14">
        <v>99203</v>
      </c>
      <c r="B14" s="1" t="s">
        <v>19</v>
      </c>
      <c r="C14" s="3">
        <v>130</v>
      </c>
      <c r="D14" s="3">
        <f>VLOOKUP(A14:A38,[1]Sheet1!$A:$I,9,FALSE)</f>
        <v>205.43</v>
      </c>
      <c r="E14" s="3">
        <f>VLOOKUP(A14:A38,[1]Sheet1!$A:$K,10,FALSE)</f>
        <v>111.05</v>
      </c>
      <c r="F14" s="3">
        <f>VLOOKUP(A14:A38,[1]Sheet1!$A:$K,11,FALSE)</f>
        <v>80.569999999999993</v>
      </c>
    </row>
    <row r="15" spans="1:7" ht="45" x14ac:dyDescent="0.25">
      <c r="A15">
        <v>99204</v>
      </c>
      <c r="B15" s="1" t="s">
        <v>20</v>
      </c>
      <c r="C15" s="3">
        <v>160</v>
      </c>
      <c r="D15" s="3">
        <f>VLOOKUP(A15:A39,[1]Sheet1!$A:$I,9,FALSE)</f>
        <v>307.39999999999998</v>
      </c>
      <c r="E15" s="3">
        <f>VLOOKUP(A15:A39,[1]Sheet1!$A:$K,10,FALSE)</f>
        <v>165.66</v>
      </c>
      <c r="F15" s="3">
        <f>VLOOKUP(A15:A39,[1]Sheet1!$A:$K,11,FALSE)</f>
        <v>120.61</v>
      </c>
    </row>
    <row r="16" spans="1:7" ht="45" x14ac:dyDescent="0.25">
      <c r="A16">
        <v>99205</v>
      </c>
      <c r="B16" s="1" t="s">
        <v>21</v>
      </c>
      <c r="C16" s="3">
        <v>738</v>
      </c>
      <c r="D16" s="3">
        <f>VLOOKUP(A16:A40,[1]Sheet1!$A:$I,9,FALSE)</f>
        <v>403.08</v>
      </c>
      <c r="E16" s="3">
        <f>VLOOKUP(A16:A40,[1]Sheet1!$A:$K,10,FALSE)</f>
        <v>218.55</v>
      </c>
      <c r="F16" s="3">
        <f>VLOOKUP(A16:A40,[1]Sheet1!$A:$K,11,FALSE)</f>
        <v>159.38</v>
      </c>
    </row>
    <row r="17" spans="1:6" ht="30" x14ac:dyDescent="0.25">
      <c r="A17">
        <v>99211</v>
      </c>
      <c r="B17" s="1" t="s">
        <v>22</v>
      </c>
      <c r="C17" s="3">
        <v>131</v>
      </c>
      <c r="D17" s="3">
        <f>VLOOKUP(A17:A41,[1]Sheet1!$A:$I,9,FALSE)</f>
        <v>42.37</v>
      </c>
      <c r="E17" s="3">
        <f>VLOOKUP(A17:A41,[1]Sheet1!$A:$K,10,FALSE)</f>
        <v>23.02</v>
      </c>
      <c r="F17" s="3">
        <f>VLOOKUP(A17:A41,[1]Sheet1!$A:$K,11,FALSE)</f>
        <v>16.87</v>
      </c>
    </row>
    <row r="18" spans="1:6" ht="30" x14ac:dyDescent="0.25">
      <c r="A18">
        <v>99212</v>
      </c>
      <c r="B18" s="1" t="s">
        <v>23</v>
      </c>
      <c r="C18" s="3">
        <v>155</v>
      </c>
      <c r="D18" s="3">
        <f>VLOOKUP(A18:A42,[1]Sheet1!$A:$I,9,FALSE)</f>
        <v>101.22</v>
      </c>
      <c r="E18" s="3">
        <f>VLOOKUP(A18:A42,[1]Sheet1!$A:$K,10,FALSE)</f>
        <v>56.15</v>
      </c>
      <c r="F18" s="3">
        <f>VLOOKUP(A18:A42,[1]Sheet1!$A:$K,11,FALSE)</f>
        <v>41.04</v>
      </c>
    </row>
    <row r="19" spans="1:6" ht="30" x14ac:dyDescent="0.25">
      <c r="A19">
        <v>99213</v>
      </c>
      <c r="B19" s="1" t="s">
        <v>24</v>
      </c>
      <c r="C19" s="3">
        <v>256</v>
      </c>
      <c r="D19" s="3">
        <f>VLOOKUP(A19:A43,[1]Sheet1!$A:$I,9,FALSE)</f>
        <v>164.41</v>
      </c>
      <c r="E19" s="3">
        <f>VLOOKUP(A19:A43,[1]Sheet1!$A:$K,10,FALSE)</f>
        <v>90.78</v>
      </c>
      <c r="F19" s="3">
        <f>VLOOKUP(A19:A43,[1]Sheet1!$A:$K,11,FALSE)</f>
        <v>66.22</v>
      </c>
    </row>
    <row r="20" spans="1:6" ht="30" x14ac:dyDescent="0.25">
      <c r="A20">
        <v>99214</v>
      </c>
      <c r="B20" s="1" t="s">
        <v>25</v>
      </c>
      <c r="C20" s="3">
        <v>385</v>
      </c>
      <c r="D20" s="3">
        <f>VLOOKUP(A20:A44,[1]Sheet1!$A:$I,9,FALSE)</f>
        <v>233.9</v>
      </c>
      <c r="E20" s="3">
        <f>VLOOKUP(A20:A44,[1]Sheet1!$A:$K,10,FALSE)</f>
        <v>128.81</v>
      </c>
      <c r="F20" s="3">
        <f>VLOOKUP(A20:A44,[1]Sheet1!$A:$K,11,FALSE)</f>
        <v>94.17</v>
      </c>
    </row>
    <row r="21" spans="1:6" ht="30" x14ac:dyDescent="0.25">
      <c r="A21">
        <v>99215</v>
      </c>
      <c r="B21" s="1" t="s">
        <v>26</v>
      </c>
      <c r="C21" s="3">
        <v>513</v>
      </c>
      <c r="D21" s="3">
        <f>VLOOKUP(A21:A45,[1]Sheet1!$A:$I,9,FALSE)</f>
        <v>324.66000000000003</v>
      </c>
      <c r="E21" s="3">
        <f>VLOOKUP(A21:A45,[1]Sheet1!$A:$K,10,FALSE)</f>
        <v>179.46</v>
      </c>
      <c r="F21" s="3">
        <f>VLOOKUP(A21:A45,[1]Sheet1!$A:$K,11,FALSE)</f>
        <v>131.43</v>
      </c>
    </row>
    <row r="22" spans="1:6" ht="55.15" customHeight="1" x14ac:dyDescent="0.25">
      <c r="A22">
        <v>99381</v>
      </c>
      <c r="B22" s="1" t="s">
        <v>27</v>
      </c>
      <c r="C22" s="3">
        <v>421</v>
      </c>
      <c r="D22" s="3">
        <f>VLOOKUP(A22:A46,[1]Sheet1!$A:$I,9,FALSE)</f>
        <v>204.68</v>
      </c>
      <c r="E22" s="3">
        <f>VLOOKUP(A22:A46,[1]Sheet1!$A:$K,10,FALSE)</f>
        <v>112.34580000000001</v>
      </c>
      <c r="F22" s="3">
        <f>VLOOKUP(A22:A46,[1]Sheet1!$A:$K,11,FALSE)</f>
        <v>80.319999999999993</v>
      </c>
    </row>
    <row r="23" spans="1:6" ht="45" x14ac:dyDescent="0.25">
      <c r="A23">
        <v>99382</v>
      </c>
      <c r="B23" s="1" t="s">
        <v>28</v>
      </c>
      <c r="C23" s="3">
        <v>446</v>
      </c>
      <c r="D23" s="3">
        <f>VLOOKUP(A23:A47,[1]Sheet1!$A:$I,9,FALSE)</f>
        <v>213.76</v>
      </c>
      <c r="E23" s="3">
        <f>VLOOKUP(A23:A47,[1]Sheet1!$A:$K,10,FALSE)</f>
        <v>117.2304</v>
      </c>
      <c r="F23" s="3">
        <f>VLOOKUP(A23:A47,[1]Sheet1!$A:$K,11,FALSE)</f>
        <v>83.59</v>
      </c>
    </row>
    <row r="24" spans="1:6" ht="45" x14ac:dyDescent="0.25">
      <c r="A24">
        <v>99383</v>
      </c>
      <c r="B24" s="1" t="s">
        <v>29</v>
      </c>
      <c r="C24" s="3">
        <v>459</v>
      </c>
      <c r="D24" s="3">
        <f>VLOOKUP(A24:A48,[1]Sheet1!$A:$I,9,FALSE)</f>
        <v>221.9</v>
      </c>
      <c r="E24" s="3">
        <f>VLOOKUP(A24:A48,[1]Sheet1!$A:$K,10,FALSE)</f>
        <v>121.76610000000001</v>
      </c>
      <c r="F24" s="3">
        <f>VLOOKUP(A24:A48,[1]Sheet1!$A:$K,11,FALSE)</f>
        <v>86.87</v>
      </c>
    </row>
    <row r="25" spans="1:6" ht="45" x14ac:dyDescent="0.25">
      <c r="A25">
        <v>99384</v>
      </c>
      <c r="B25" s="1" t="s">
        <v>30</v>
      </c>
      <c r="C25" s="3">
        <v>518</v>
      </c>
      <c r="D25" s="3">
        <f>VLOOKUP(A25:A49,[1]Sheet1!$A:$I,9,FALSE)</f>
        <v>249.3</v>
      </c>
      <c r="E25" s="3">
        <f>VLOOKUP(A25:A49,[1]Sheet1!$A:$K,10,FALSE)</f>
        <v>136.7688</v>
      </c>
      <c r="F25" s="3">
        <f>VLOOKUP(A25:A49,[1]Sheet1!$A:$K,11,FALSE)</f>
        <v>97.95</v>
      </c>
    </row>
    <row r="26" spans="1:6" ht="45" x14ac:dyDescent="0.25">
      <c r="A26">
        <v>99385</v>
      </c>
      <c r="B26" s="1" t="s">
        <v>31</v>
      </c>
      <c r="C26" s="3">
        <v>500</v>
      </c>
      <c r="D26" s="3">
        <f>VLOOKUP(A26:A50,[1]Sheet1!$A:$I,9,FALSE)</f>
        <v>242.18</v>
      </c>
      <c r="E26" s="3">
        <f>VLOOKUP(A26:A50,[1]Sheet1!$A:$K,10,FALSE)</f>
        <v>132.93090000000001</v>
      </c>
      <c r="F26" s="3">
        <f>VLOOKUP(A26:A50,[1]Sheet1!$A:$K,11,FALSE)</f>
        <v>94.92</v>
      </c>
    </row>
    <row r="27" spans="1:6" ht="45" x14ac:dyDescent="0.25">
      <c r="A27">
        <v>99391</v>
      </c>
      <c r="B27" s="1" t="s">
        <v>32</v>
      </c>
      <c r="C27" s="3">
        <v>377</v>
      </c>
      <c r="D27" s="3">
        <f>VLOOKUP(A27:A51,[1]Sheet1!$A:$I,9,FALSE)</f>
        <v>183.92</v>
      </c>
      <c r="E27" s="3">
        <f>VLOOKUP(A27:A51,[1]Sheet1!$A:$K,10,FALSE)</f>
        <v>100.83210000000001</v>
      </c>
      <c r="F27" s="3">
        <f>VLOOKUP(A27:A51,[1]Sheet1!$A:$K,11,FALSE)</f>
        <v>72.260000000000005</v>
      </c>
    </row>
    <row r="28" spans="1:6" ht="45" x14ac:dyDescent="0.25">
      <c r="A28">
        <v>99392</v>
      </c>
      <c r="B28" s="1" t="s">
        <v>33</v>
      </c>
      <c r="C28" s="3">
        <v>404</v>
      </c>
      <c r="D28" s="3">
        <f>VLOOKUP(A28:A52,[1]Sheet1!$A:$I,9,FALSE)</f>
        <v>196.35</v>
      </c>
      <c r="E28" s="3">
        <f>VLOOKUP(A28:A52,[1]Sheet1!$A:$K,10,FALSE)</f>
        <v>107.81009999999999</v>
      </c>
      <c r="F28" s="3">
        <f>VLOOKUP(A28:A52,[1]Sheet1!$A:$K,11,FALSE)</f>
        <v>77.05</v>
      </c>
    </row>
    <row r="29" spans="1:6" ht="30" x14ac:dyDescent="0.25">
      <c r="A29">
        <v>99393</v>
      </c>
      <c r="B29" s="1" t="s">
        <v>34</v>
      </c>
      <c r="C29" s="3">
        <v>403</v>
      </c>
      <c r="D29" s="3">
        <f>VLOOKUP(A29:A53,[1]Sheet1!$A:$I,9,FALSE)</f>
        <v>195.7</v>
      </c>
      <c r="E29" s="3">
        <f>VLOOKUP(A29:A53,[1]Sheet1!$A:$K,10,FALSE)</f>
        <v>107.46120000000001</v>
      </c>
      <c r="F29" s="3">
        <f>VLOOKUP(A29:A53,[1]Sheet1!$A:$K,11,FALSE)</f>
        <v>76.790000000000006</v>
      </c>
    </row>
    <row r="30" spans="1:6" ht="45" x14ac:dyDescent="0.25">
      <c r="A30">
        <v>99394</v>
      </c>
      <c r="B30" s="1" t="s">
        <v>35</v>
      </c>
      <c r="C30" s="3">
        <v>446</v>
      </c>
      <c r="D30" s="3">
        <f>VLOOKUP(A30:A54,[1]Sheet1!$A:$I,9,FALSE)</f>
        <v>214.13</v>
      </c>
      <c r="E30" s="3">
        <f>VLOOKUP(A30:A54,[1]Sheet1!$A:$K,10,FALSE)</f>
        <v>117.5793</v>
      </c>
      <c r="F30" s="3">
        <f>VLOOKUP(A30:A54,[1]Sheet1!$A:$K,11,FALSE)</f>
        <v>83.59</v>
      </c>
    </row>
    <row r="31" spans="1:6" ht="45" x14ac:dyDescent="0.25">
      <c r="A31">
        <v>99395</v>
      </c>
      <c r="B31" s="1" t="s">
        <v>36</v>
      </c>
      <c r="C31" s="3">
        <v>449</v>
      </c>
      <c r="D31" s="3">
        <f>VLOOKUP(A31:A55,[1]Sheet1!$A:$I,9,FALSE)</f>
        <v>218.65</v>
      </c>
      <c r="E31" s="3">
        <f>VLOOKUP(A31:A55,[1]Sheet1!$A:$K,10,FALSE)</f>
        <v>120.02160000000001</v>
      </c>
      <c r="F31" s="3">
        <f>VLOOKUP(A31:A55,[1]Sheet1!$A:$K,11,FALSE)</f>
        <v>85.61</v>
      </c>
    </row>
    <row r="34" spans="1:3" ht="55.9" customHeight="1" x14ac:dyDescent="0.25">
      <c r="A34" s="6" t="s">
        <v>37</v>
      </c>
      <c r="B34" s="6"/>
      <c r="C34" s="6"/>
    </row>
    <row r="35" spans="1:3" ht="66.599999999999994" customHeight="1" x14ac:dyDescent="0.25">
      <c r="A35" s="6" t="s">
        <v>38</v>
      </c>
      <c r="B35" s="6"/>
      <c r="C35" s="6"/>
    </row>
    <row r="36" spans="1:3" ht="86.45" customHeight="1" x14ac:dyDescent="0.25">
      <c r="A36" s="6" t="s">
        <v>39</v>
      </c>
      <c r="B36" s="6"/>
      <c r="C36" s="6"/>
    </row>
  </sheetData>
  <mergeCells count="6">
    <mergeCell ref="A36:C36"/>
    <mergeCell ref="A2:G2"/>
    <mergeCell ref="A3:G3"/>
    <mergeCell ref="A4:G4"/>
    <mergeCell ref="A34:C34"/>
    <mergeCell ref="A35:C3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Version xmlns="eedc64c1-1c2f-4445-8d6f-2058d89cfc18" xsi:nil="true"/>
    <Summary xmlns="eedc64c1-1c2f-4445-8d6f-2058d89cfc18" xsi:nil="true"/>
    <SubTitle xmlns="eedc64c1-1c2f-4445-8d6f-2058d89cfc18" xsi:nil="true"/>
    <Owner xmlns="eedc64c1-1c2f-4445-8d6f-2058d89cfc18" xsi:nil="true"/>
    <ReleaseDate xmlns="eedc64c1-1c2f-4445-8d6f-2058d89cfc18" xsi:nil="true"/>
    <SourceModifiedBy xmlns="eedc64c1-1c2f-4445-8d6f-2058d89cfc18">Stephanie Deantoni</SourceModifiedBy>
    <Comments xmlns="eedc64c1-1c2f-4445-8d6f-2058d89cfc18" xsi:nil="true"/>
    <RenewalDate xmlns="eedc64c1-1c2f-4445-8d6f-2058d89cfc18" xsi:nil="true"/>
    <Category xmlns="eedc64c1-1c2f-4445-8d6f-2058d89cfc18" xsi:nil="true"/>
    <DocTitle xmlns="eedc64c1-1c2f-4445-8d6f-2058d89cfc18">top-25-community-based-clinics-2026</DocTitle>
    <LegacyCreatedDate xmlns="eedc64c1-1c2f-4445-8d6f-2058d89cfc18" xsi:nil="true"/>
    <MetaTagKeywords xmlns="eedc64c1-1c2f-4445-8d6f-2058d89cfc18" xsi:nil="true"/>
    <PublishTo xmlns="eedc64c1-1c2f-4445-8d6f-2058d89cfc18">Default</PublishTo>
    <SortOrder xmlns="eedc64c1-1c2f-4445-8d6f-2058d89cfc18">1</SortOrder>
    <LegacyDocID xmlns="eedc64c1-1c2f-4445-8d6f-2058d89cfc18" xsi:nil="true"/>
    <LegacyName xmlns="eedc64c1-1c2f-4445-8d6f-2058d89cfc18" xsi:nil="true"/>
    <lcf76f155ced4ddcb4097134ff3c332f xmlns="eedc64c1-1c2f-4445-8d6f-2058d89cfc18">
      <Terms xmlns="http://schemas.microsoft.com/office/infopath/2007/PartnerControls"/>
    </lcf76f155ced4ddcb4097134ff3c332f>
    <SourceCreatedBy xmlns="eedc64c1-1c2f-4445-8d6f-2058d89cfc18">Stephanie Deantoni</SourceCreatedBy>
    <TaxCatchAll xmlns="84fe1d20-7176-4e9c-8752-ffc988dac27d" xsi:nil="true"/>
    <ExpirationDate xmlns="eedc64c1-1c2f-4445-8d6f-2058d89cfc18" xsi:nil="true"/>
    <MetaPageDescription xmlns="eedc64c1-1c2f-4445-8d6f-2058d89cfc18" xsi:nil="true"/>
    <PublishAs xmlns="eedc64c1-1c2f-4445-8d6f-2058d89cfc18">Passthrough</PublishAs>
    <ContentCategory xmlns="eedc64c1-1c2f-4445-8d6f-2058d89cfc18" xsi:nil="true"/>
    <RelatedDocs xmlns="eedc64c1-1c2f-4445-8d6f-2058d89cfc18" xsi:nil="true"/>
    <PDFWatermark xmlns="eedc64c1-1c2f-4445-8d6f-2058d89cfc18">None</PDFWatermark>
    <SourceID xmlns="eedc64c1-1c2f-4445-8d6f-2058d89cfc18">14082</SourceI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5F7DA7086BD82428EC9D29B4CF2DBFB" ma:contentTypeVersion="40" ma:contentTypeDescription="Create a new document." ma:contentTypeScope="" ma:versionID="0ae189184e6adfbf4f1abfd64be60490">
  <xsd:schema xmlns:xsd="http://www.w3.org/2001/XMLSchema" xmlns:xs="http://www.w3.org/2001/XMLSchema" xmlns:p="http://schemas.microsoft.com/office/2006/metadata/properties" xmlns:ns2="eedc64c1-1c2f-4445-8d6f-2058d89cfc18" xmlns:ns3="84fe1d20-7176-4e9c-8752-ffc988dac27d" targetNamespace="http://schemas.microsoft.com/office/2006/metadata/properties" ma:root="true" ma:fieldsID="10582171f6d8a12d40b00bfe96ce174a" ns2:_="" ns3:_="">
    <xsd:import namespace="eedc64c1-1c2f-4445-8d6f-2058d89cfc18"/>
    <xsd:import namespace="84fe1d20-7176-4e9c-8752-ffc988dac27d"/>
    <xsd:element name="properties">
      <xsd:complexType>
        <xsd:sequence>
          <xsd:element name="documentManagement">
            <xsd:complexType>
              <xsd:all>
                <xsd:element ref="ns2:DocTitle" minOccurs="0"/>
                <xsd:element ref="ns2:PublishTo" minOccurs="0"/>
                <xsd:element ref="ns2:MetaPageDescription" minOccurs="0"/>
                <xsd:element ref="ns2:MetaTagKeywords" minOccurs="0"/>
                <xsd:element ref="ns2:RelatedDocs" minOccurs="0"/>
                <xsd:element ref="ns2:RenewalDate" minOccurs="0"/>
                <xsd:element ref="ns2:SortOrder" minOccurs="0"/>
                <xsd:element ref="ns2:SubTitle" minOccurs="0"/>
                <xsd:element ref="ns2:Summary" minOccurs="0"/>
                <xsd:element ref="ns2:Comments" minOccurs="0"/>
                <xsd:element ref="ns2:LegacyDocID" minOccurs="0"/>
                <xsd:element ref="ns2:PublishAs" minOccurs="0"/>
                <xsd:element ref="ns2:ExpirationDate" minOccurs="0"/>
                <xsd:element ref="ns2:ReleaseDate" minOccurs="0"/>
                <xsd:element ref="ns2:LegacyName" minOccurs="0"/>
                <xsd:element ref="ns2:Owner" minOccurs="0"/>
                <xsd:element ref="ns2:Category" minOccurs="0"/>
                <xsd:element ref="ns2:PDFWatermark" minOccurs="0"/>
                <xsd:element ref="ns2:ContentCategory" minOccurs="0"/>
                <xsd:element ref="ns2:SourceID" minOccurs="0"/>
                <xsd:element ref="ns2:SourceCreatedBy" minOccurs="0"/>
                <xsd:element ref="ns2:SourceModifiedBy" minOccurs="0"/>
                <xsd:element ref="ns2:_Version" minOccurs="0"/>
                <xsd:element ref="ns2:LegacyCreatedDate" minOccurs="0"/>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dc64c1-1c2f-4445-8d6f-2058d89cfc18" elementFormDefault="qualified">
    <xsd:import namespace="http://schemas.microsoft.com/office/2006/documentManagement/types"/>
    <xsd:import namespace="http://schemas.microsoft.com/office/infopath/2007/PartnerControls"/>
    <xsd:element name="DocTitle" ma:index="1" nillable="true" ma:displayName="Document Title" ma:internalName="DocTitle" ma:readOnly="false">
      <xsd:simpleType>
        <xsd:restriction base="dms:Text">
          <xsd:maxLength value="255"/>
        </xsd:restriction>
      </xsd:simpleType>
    </xsd:element>
    <xsd:element name="PublishTo" ma:index="3" nillable="true" ma:displayName="Publish To" ma:default="Default" ma:format="Dropdown" ma:internalName="PublishTo" ma:readOnly="false">
      <xsd:simpleType>
        <xsd:union memberTypes="dms:Text">
          <xsd:simpleType>
            <xsd:restriction base="dms:Choice">
              <xsd:enumeration value="Default"/>
              <xsd:enumeration value="Intranet"/>
              <xsd:enumeration value="Internet"/>
              <xsd:enumeration value="Shared"/>
            </xsd:restriction>
          </xsd:simpleType>
        </xsd:union>
      </xsd:simpleType>
    </xsd:element>
    <xsd:element name="MetaPageDescription" ma:index="4" nillable="true" ma:displayName="Meta Page Description" ma:internalName="MetaPageDescription" ma:readOnly="false">
      <xsd:simpleType>
        <xsd:restriction base="dms:Text">
          <xsd:maxLength value="255"/>
        </xsd:restriction>
      </xsd:simpleType>
    </xsd:element>
    <xsd:element name="MetaTagKeywords" ma:index="5" nillable="true" ma:displayName="Meta Tag Keywords" ma:internalName="MetaTagKeywords" ma:readOnly="false">
      <xsd:simpleType>
        <xsd:restriction base="dms:Text">
          <xsd:maxLength value="255"/>
        </xsd:restriction>
      </xsd:simpleType>
    </xsd:element>
    <xsd:element name="RelatedDocs" ma:index="6" nillable="true" ma:displayName="Related Documents" ma:internalName="RelatedDocs" ma:readOnly="false">
      <xsd:simpleType>
        <xsd:restriction base="dms:Note">
          <xsd:maxLength value="255"/>
        </xsd:restriction>
      </xsd:simpleType>
    </xsd:element>
    <xsd:element name="RenewalDate" ma:index="7" nillable="true" ma:displayName="Renewal Date" ma:format="DateOnly" ma:internalName="RenewalDate" ma:readOnly="false">
      <xsd:simpleType>
        <xsd:restriction base="dms:DateTime"/>
      </xsd:simpleType>
    </xsd:element>
    <xsd:element name="SortOrder" ma:index="8" nillable="true" ma:displayName="Sort Order" ma:decimals="0" ma:internalName="SortOrder" ma:readOnly="false" ma:percentage="FALSE">
      <xsd:simpleType>
        <xsd:restriction base="dms:Number">
          <xsd:minInclusive value="1"/>
        </xsd:restriction>
      </xsd:simpleType>
    </xsd:element>
    <xsd:element name="SubTitle" ma:index="9" nillable="true" ma:displayName="Sub Title" ma:internalName="SubTitle" ma:readOnly="false">
      <xsd:simpleType>
        <xsd:restriction base="dms:Text">
          <xsd:maxLength value="255"/>
        </xsd:restriction>
      </xsd:simpleType>
    </xsd:element>
    <xsd:element name="Summary" ma:index="10" nillable="true" ma:displayName="Summary" ma:internalName="Summary" ma:readOnly="false">
      <xsd:simpleType>
        <xsd:restriction base="dms:Note">
          <xsd:maxLength value="255"/>
        </xsd:restriction>
      </xsd:simpleType>
    </xsd:element>
    <xsd:element name="Comments" ma:index="11" nillable="true" ma:displayName="Comments" ma:internalName="Comments" ma:readOnly="false">
      <xsd:simpleType>
        <xsd:restriction base="dms:Note">
          <xsd:maxLength value="255"/>
        </xsd:restriction>
      </xsd:simpleType>
    </xsd:element>
    <xsd:element name="LegacyDocID" ma:index="13" nillable="true" ma:displayName="Legacy Document ID" ma:internalName="LegacyDocID" ma:readOnly="false">
      <xsd:simpleType>
        <xsd:restriction base="dms:Text">
          <xsd:maxLength value="255"/>
        </xsd:restriction>
      </xsd:simpleType>
    </xsd:element>
    <xsd:element name="PublishAs" ma:index="14" nillable="true" ma:displayName="Publish As" ma:default="Default" ma:format="Dropdown" ma:internalName="PublishAs" ma:readOnly="false">
      <xsd:simpleType>
        <xsd:union memberTypes="dms:Text">
          <xsd:simpleType>
            <xsd:restriction base="dms:Choice">
              <xsd:enumeration value="Default"/>
              <xsd:enumeration value="Form"/>
              <xsd:enumeration value="Passthrough"/>
              <xsd:enumeration value="Do not publish"/>
            </xsd:restriction>
          </xsd:simpleType>
        </xsd:union>
      </xsd:simpleType>
    </xsd:element>
    <xsd:element name="ExpirationDate" ma:index="15" nillable="true" ma:displayName="Content Expiration Date" ma:format="DateOnly" ma:internalName="ExpirationDate" ma:readOnly="false">
      <xsd:simpleType>
        <xsd:restriction base="dms:DateTime"/>
      </xsd:simpleType>
    </xsd:element>
    <xsd:element name="ReleaseDate" ma:index="16" nillable="true" ma:displayName="Content Release Date" ma:format="DateOnly" ma:internalName="ReleaseDate" ma:readOnly="false">
      <xsd:simpleType>
        <xsd:restriction base="dms:DateTime"/>
      </xsd:simpleType>
    </xsd:element>
    <xsd:element name="LegacyName" ma:index="17" nillable="true" ma:displayName="Legacy Name" ma:internalName="LegacyName" ma:readOnly="false">
      <xsd:simpleType>
        <xsd:restriction base="dms:Text">
          <xsd:maxLength value="255"/>
        </xsd:restriction>
      </xsd:simpleType>
    </xsd:element>
    <xsd:element name="Owner" ma:index="18" nillable="true" ma:displayName="Owner" ma:internalName="Owner" ma:readOnly="false">
      <xsd:simpleType>
        <xsd:restriction base="dms:Text">
          <xsd:maxLength value="255"/>
        </xsd:restriction>
      </xsd:simpleType>
    </xsd:element>
    <xsd:element name="Category" ma:index="19" nillable="true" ma:displayName="Category" ma:hidden="true" ma:internalName="Category" ma:readOnly="false">
      <xsd:simpleType>
        <xsd:restriction base="dms:Text">
          <xsd:maxLength value="255"/>
        </xsd:restriction>
      </xsd:simpleType>
    </xsd:element>
    <xsd:element name="PDFWatermark" ma:index="20" nillable="true" ma:displayName="PDF Watermark" ma:default="None" ma:format="Dropdown" ma:hidden="true" ma:internalName="PDFWatermark" ma:readOnly="false">
      <xsd:simpleType>
        <xsd:union memberTypes="dms:Text">
          <xsd:simpleType>
            <xsd:restriction base="dms:Choice">
              <xsd:enumeration value="None"/>
            </xsd:restriction>
          </xsd:simpleType>
        </xsd:union>
      </xsd:simpleType>
    </xsd:element>
    <xsd:element name="ContentCategory" ma:index="21" nillable="true" ma:displayName="ContentCategory" ma:hidden="true" ma:internalName="ContentCategory" ma:readOnly="false">
      <xsd:simpleType>
        <xsd:restriction base="dms:Text">
          <xsd:maxLength value="255"/>
        </xsd:restriction>
      </xsd:simpleType>
    </xsd:element>
    <xsd:element name="SourceID" ma:index="22" nillable="true" ma:displayName="SourceID" ma:decimals="0" ma:hidden="true" ma:internalName="SourceID" ma:readOnly="false" ma:percentage="FALSE">
      <xsd:simpleType>
        <xsd:restriction base="dms:Number"/>
      </xsd:simpleType>
    </xsd:element>
    <xsd:element name="SourceCreatedBy" ma:index="23" nillable="true" ma:displayName="SourceCreatedBy" ma:hidden="true" ma:internalName="SourceCreatedBy" ma:readOnly="false">
      <xsd:simpleType>
        <xsd:restriction base="dms:Text">
          <xsd:maxLength value="255"/>
        </xsd:restriction>
      </xsd:simpleType>
    </xsd:element>
    <xsd:element name="SourceModifiedBy" ma:index="24" nillable="true" ma:displayName="SourceModifiedBy" ma:hidden="true" ma:internalName="SourceModifiedBy" ma:readOnly="false">
      <xsd:simpleType>
        <xsd:restriction base="dms:Text">
          <xsd:maxLength value="255"/>
        </xsd:restriction>
      </xsd:simpleType>
    </xsd:element>
    <xsd:element name="_Version" ma:index="26" nillable="true" ma:displayName="_Version" ma:hidden="true" ma:internalName="_Version" ma:readOnly="false">
      <xsd:simpleType>
        <xsd:restriction base="dms:Text">
          <xsd:maxLength value="255"/>
        </xsd:restriction>
      </xsd:simpleType>
    </xsd:element>
    <xsd:element name="LegacyCreatedDate" ma:index="30" nillable="true" ma:displayName="Legacy Date Created" ma:format="DateTime" ma:hidden="true" ma:internalName="LegacyCreatedDate" ma:readOnly="false">
      <xsd:simpleType>
        <xsd:restriction base="dms:DateTime"/>
      </xsd:simpleType>
    </xsd:element>
    <xsd:element name="MediaServiceMetadata" ma:index="33" nillable="true" ma:displayName="MediaServiceMetadata" ma:hidden="true" ma:internalName="MediaServiceMetadata" ma:readOnly="true">
      <xsd:simpleType>
        <xsd:restriction base="dms:Note"/>
      </xsd:simpleType>
    </xsd:element>
    <xsd:element name="MediaServiceFastMetadata" ma:index="34" nillable="true" ma:displayName="MediaServiceFastMetadata" ma:hidden="true" ma:internalName="MediaServiceFastMetadata" ma:readOnly="true">
      <xsd:simpleType>
        <xsd:restriction base="dms:Note"/>
      </xsd:simpleType>
    </xsd:element>
    <xsd:element name="MediaServiceSearchProperties" ma:index="35" nillable="true" ma:displayName="MediaServiceSearchProperties" ma:hidden="true" ma:internalName="MediaServiceSearchProperties" ma:readOnly="true">
      <xsd:simpleType>
        <xsd:restriction base="dms:Note"/>
      </xsd:simpleType>
    </xsd:element>
    <xsd:element name="MediaServiceDateTaken" ma:index="36" nillable="true" ma:displayName="MediaServiceDateTaken" ma:hidden="true" ma:indexed="true" ma:internalName="MediaServiceDateTaken" ma:readOnly="true">
      <xsd:simpleType>
        <xsd:restriction base="dms:Text"/>
      </xsd:simpleType>
    </xsd:element>
    <xsd:element name="lcf76f155ced4ddcb4097134ff3c332f" ma:index="38" nillable="true" ma:taxonomy="true" ma:internalName="lcf76f155ced4ddcb4097134ff3c332f" ma:taxonomyFieldName="MediaServiceImageTags" ma:displayName="Image Tags" ma:readOnly="false" ma:fieldId="{5cf76f15-5ced-4ddc-b409-7134ff3c332f}" ma:taxonomyMulti="true" ma:sspId="70097391-0526-408c-8017-3ec48a213373" ma:termSetId="09814cd3-568e-fe90-9814-8d621ff8fb84" ma:anchorId="fba54fb3-c3e1-fe81-a776-ca4b69148c4d" ma:open="true" ma:isKeyword="false">
      <xsd:complexType>
        <xsd:sequence>
          <xsd:element ref="pc:Terms" minOccurs="0" maxOccurs="1"/>
        </xsd:sequence>
      </xsd:complexType>
    </xsd:element>
    <xsd:element name="MediaServiceOCR" ma:index="40" nillable="true" ma:displayName="Extracted Text" ma:hidden="true" ma:internalName="MediaServiceOCR" ma:readOnly="true">
      <xsd:simpleType>
        <xsd:restriction base="dms:Note"/>
      </xsd:simpleType>
    </xsd:element>
    <xsd:element name="MediaServiceGenerationTime" ma:index="41" nillable="true" ma:displayName="MediaServiceGenerationTime" ma:hidden="true" ma:internalName="MediaServiceGenerationTime" ma:readOnly="true">
      <xsd:simpleType>
        <xsd:restriction base="dms:Text"/>
      </xsd:simpleType>
    </xsd:element>
    <xsd:element name="MediaServiceEventHashCode" ma:index="42" nillable="true" ma:displayName="MediaServiceEventHashCode" ma:hidden="true" ma:internalName="MediaServiceEventHashCode" ma:readOnly="true">
      <xsd:simpleType>
        <xsd:restriction base="dms:Text"/>
      </xsd:simpleType>
    </xsd:element>
    <xsd:element name="MediaServiceBillingMetadata" ma:index="4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fe1d20-7176-4e9c-8752-ffc988dac27d" elementFormDefault="qualified">
    <xsd:import namespace="http://schemas.microsoft.com/office/2006/documentManagement/types"/>
    <xsd:import namespace="http://schemas.microsoft.com/office/infopath/2007/PartnerControls"/>
    <xsd:element name="TaxCatchAll" ma:index="39" nillable="true" ma:displayName="Taxonomy Catch All Column" ma:hidden="true" ma:list="{ce5514aa-d621-4540-8d43-458cca4069af}" ma:internalName="TaxCatchAll" ma:readOnly="false" ma:showField="CatchAllData" ma:web="84fe1d20-7176-4e9c-8752-ffc988dac2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 ma:displayName="Author"/>
        <xsd:element ref="dcterms:created" minOccurs="0" maxOccurs="1"/>
        <xsd:element ref="dc:identifier" minOccurs="0" maxOccurs="1"/>
        <xsd:element name="contentType" minOccurs="0" maxOccurs="1" type="xsd:string" ma:displayName="Content Type"/>
        <xsd:element ref="dc:title" minOccurs="0" maxOccurs="1" ma:index="1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5E8E55-4849-496B-82B0-72D94B44F09E}">
  <ds:schemaRefs>
    <ds:schemaRef ds:uri="http://schemas.microsoft.com/office/2006/metadata/properties"/>
    <ds:schemaRef ds:uri="http://schemas.microsoft.com/office/infopath/2007/PartnerControls"/>
    <ds:schemaRef ds:uri="eedc64c1-1c2f-4445-8d6f-2058d89cfc18"/>
    <ds:schemaRef ds:uri="84fe1d20-7176-4e9c-8752-ffc988dac27d"/>
  </ds:schemaRefs>
</ds:datastoreItem>
</file>

<file path=customXml/itemProps2.xml><?xml version="1.0" encoding="utf-8"?>
<ds:datastoreItem xmlns:ds="http://schemas.openxmlformats.org/officeDocument/2006/customXml" ds:itemID="{48728053-8693-4249-B089-6E82FD4F41EC}">
  <ds:schemaRefs>
    <ds:schemaRef ds:uri="http://schemas.microsoft.com/sharepoint/v3/contenttype/forms"/>
  </ds:schemaRefs>
</ds:datastoreItem>
</file>

<file path=customXml/itemProps3.xml><?xml version="1.0" encoding="utf-8"?>
<ds:datastoreItem xmlns:ds="http://schemas.openxmlformats.org/officeDocument/2006/customXml" ds:itemID="{BE0CF8F5-3C31-4630-8CE1-D4A281F38D8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Childrens Minnesota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Jessica Lukat</dc:creator>
  <cp:keywords/>
  <dc:description/>
  <cp:lastModifiedBy>Jessica Lukat</cp:lastModifiedBy>
  <cp:revision/>
  <dcterms:created xsi:type="dcterms:W3CDTF">2023-12-29T15:21:15Z</dcterms:created>
  <dcterms:modified xsi:type="dcterms:W3CDTF">2025-12-19T18:48:35Z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0x010100A5F7DA7086BD82428EC9D29B4CF2DBFB</vt:lpwstr>
  </property>
  <property fmtid="{D5CDD505-2E9C-101B-9397-08002B2CF9AE}" pid="3" name="_dlc_DocIdItemGuid">
    <vt:lpwstr>1195fb97-374b-410a-b2ce-8677b631fb5a</vt:lpwstr>
  </property>
  <property fmtid="{D5CDD505-2E9C-101B-9397-08002B2CF9AE}" pid="4" name="MediaServiceImageTags">
    <vt:lpwstr/>
  </property>
  <property fmtid="{D5CDD505-2E9C-101B-9397-08002B2CF9AE}" pid="5" name="_ExtendedDescription">
    <vt:lpwstr/>
  </property>
</Properties>
</file>